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ozashvili\Desktop\"/>
    </mc:Choice>
  </mc:AlternateContent>
  <xr:revisionPtr revIDLastSave="0" documentId="8_{40538CE6-59BA-424F-8FC8-F2262DDEFB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H21" i="1"/>
  <c r="K21" i="1" s="1"/>
  <c r="F21" i="1"/>
  <c r="J20" i="1"/>
  <c r="K20" i="1" s="1"/>
  <c r="H20" i="1"/>
  <c r="F20" i="1"/>
  <c r="D19" i="1"/>
  <c r="J19" i="1" s="1"/>
  <c r="F18" i="1"/>
  <c r="D18" i="1"/>
  <c r="J18" i="1" s="1"/>
  <c r="H17" i="1"/>
  <c r="F17" i="1"/>
  <c r="D17" i="1"/>
  <c r="J17" i="1" s="1"/>
  <c r="J16" i="1"/>
  <c r="H16" i="1"/>
  <c r="F16" i="1"/>
  <c r="D16" i="1"/>
  <c r="D15" i="1"/>
  <c r="J15" i="1" s="1"/>
  <c r="F14" i="1"/>
  <c r="D14" i="1"/>
  <c r="J14" i="1" s="1"/>
  <c r="H13" i="1"/>
  <c r="F13" i="1"/>
  <c r="D13" i="1"/>
  <c r="J13" i="1" s="1"/>
  <c r="K13" i="1" s="1"/>
  <c r="J12" i="1"/>
  <c r="H12" i="1"/>
  <c r="F12" i="1"/>
  <c r="D12" i="1"/>
  <c r="J11" i="1"/>
  <c r="K11" i="1" s="1"/>
  <c r="H11" i="1"/>
  <c r="F11" i="1"/>
  <c r="D10" i="1"/>
  <c r="J10" i="1" s="1"/>
  <c r="F9" i="1"/>
  <c r="D9" i="1"/>
  <c r="J9" i="1" s="1"/>
  <c r="H8" i="1"/>
  <c r="F8" i="1"/>
  <c r="D8" i="1"/>
  <c r="J8" i="1" s="1"/>
  <c r="J7" i="1"/>
  <c r="H7" i="1"/>
  <c r="F7" i="1"/>
  <c r="J6" i="1"/>
  <c r="H6" i="1"/>
  <c r="F6" i="1"/>
  <c r="K7" i="1" l="1"/>
  <c r="K16" i="1"/>
  <c r="K12" i="1"/>
  <c r="K8" i="1"/>
  <c r="K17" i="1"/>
  <c r="J22" i="1"/>
  <c r="K14" i="1"/>
  <c r="K6" i="1"/>
  <c r="H9" i="1"/>
  <c r="H22" i="1" s="1"/>
  <c r="K30" i="1" s="1"/>
  <c r="F10" i="1"/>
  <c r="F22" i="1" s="1"/>
  <c r="K23" i="1" s="1"/>
  <c r="H14" i="1"/>
  <c r="F15" i="1"/>
  <c r="H18" i="1"/>
  <c r="K18" i="1" s="1"/>
  <c r="F19" i="1"/>
  <c r="H10" i="1"/>
  <c r="H15" i="1"/>
  <c r="H19" i="1"/>
  <c r="K19" i="1" s="1"/>
  <c r="K15" i="1" l="1"/>
  <c r="K10" i="1"/>
  <c r="K9" i="1"/>
  <c r="K22" i="1"/>
  <c r="K24" i="1" s="1"/>
  <c r="K25" i="1" s="1"/>
  <c r="K26" i="1" s="1"/>
  <c r="K27" i="1" s="1"/>
  <c r="K28" i="1" s="1"/>
  <c r="K29" i="1" s="1"/>
  <c r="K31" i="1" s="1"/>
  <c r="K32" i="1" s="1"/>
  <c r="K33" i="1" s="1"/>
  <c r="K2" i="1" s="1"/>
</calcChain>
</file>

<file path=xl/sharedStrings.xml><?xml version="1.0" encoding="utf-8"?>
<sst xmlns="http://schemas.openxmlformats.org/spreadsheetml/2006/main" count="60" uniqueCount="39">
  <si>
    <t xml:space="preserve">ER  მიმღების ბლოკი სამღებვრო სამუშაოები                   </t>
  </si>
  <si>
    <t>საორიენტაციო სახაჯთაღრიცხვო ღირებულება</t>
  </si>
  <si>
    <t>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</si>
  <si>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</si>
  <si>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</si>
  <si>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</si>
  <si>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</si>
  <si>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</si>
  <si>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 xml:space="preserve">მანქანა/მექანიზმი და სხვა მანქანები </t>
  </si>
  <si>
    <t>ჯამი</t>
  </si>
  <si>
    <t>ერთ ფასი</t>
  </si>
  <si>
    <t>კედლების კუთხოვანების დაზიანებული მდფ და ლითონის ფრანგმენტების დემონტაჟი</t>
  </si>
  <si>
    <t>მ</t>
  </si>
  <si>
    <t xml:space="preserve">კედლების წიბოებზე კუთხოვანების მონტაჟი უჟანგავი ლითონის კუთხოვანებით </t>
  </si>
  <si>
    <t>უჟანგავი ლითონის კუთხოვანებით 45x45x1 მმ</t>
  </si>
  <si>
    <t>სილიოკონი წებო 310 მლგ</t>
  </si>
  <si>
    <t>ცალ</t>
  </si>
  <si>
    <t>სხვა დამხმარე მასალები</t>
  </si>
  <si>
    <t>ლარ</t>
  </si>
  <si>
    <t xml:space="preserve">ტიხრების, კედლებისა და ჭერის  დამუშავება ღებვა </t>
  </si>
  <si>
    <r>
      <t>მ</t>
    </r>
    <r>
      <rPr>
        <sz val="9"/>
        <color theme="1"/>
        <rFont val="Calibri"/>
        <family val="2"/>
        <charset val="204"/>
      </rPr>
      <t>²</t>
    </r>
  </si>
  <si>
    <t xml:space="preserve">ფითხი   </t>
  </si>
  <si>
    <t>კგ</t>
  </si>
  <si>
    <t>გრუნტი</t>
  </si>
  <si>
    <t xml:space="preserve">ზუმფარა     0.009 </t>
  </si>
  <si>
    <t xml:space="preserve">ფლიზელინის წელვადი ქაღალდი </t>
  </si>
  <si>
    <t>სამღებრო ბადე ლენტა</t>
  </si>
  <si>
    <t>სამღებრო კუთხოვანა</t>
  </si>
  <si>
    <t>სამშენებლო ნარჩენების შეგროვება და შენობიდან გატანა</t>
  </si>
  <si>
    <t>სამშენებლო ნარჩენების  დატვირთვა ა/მ-ზე და ტრანსპორტირება 15 კმ-მდე  მანძილზე</t>
  </si>
  <si>
    <t>რეისი</t>
  </si>
  <si>
    <t>სატრანსპორტო ხარჯი</t>
  </si>
  <si>
    <t>ზედნადები ხარჯი</t>
  </si>
  <si>
    <t>გეგმიური დაგროვება</t>
  </si>
  <si>
    <t>გაუთვალისწინებელი ხარჯები</t>
  </si>
  <si>
    <t>საპენსიო დანარიცხები</t>
  </si>
  <si>
    <t xml:space="preserve">დღგ </t>
  </si>
  <si>
    <t>სულ ჯამი</t>
  </si>
  <si>
    <r>
      <t xml:space="preserve">საღებავი წმენდადი </t>
    </r>
    <r>
      <rPr>
        <sz val="10"/>
        <color theme="1"/>
        <rFont val="Sylfaen"/>
        <family val="1"/>
      </rPr>
      <t xml:space="preserve"> RAL9003 (ფერი შეთანმხდეს დამკვეთთან)</t>
    </r>
    <r>
      <rPr>
        <sz val="11"/>
        <color theme="1"/>
        <rFont val="Sylfaen"/>
        <family val="1"/>
        <charset val="204"/>
      </rPr>
      <t xml:space="preserve"> სველი წესით დამუშავებადი საღებავით რეგულაციის შესაბამისად.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</si>
</sst>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4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8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Sylfaen"/>
      <family val="1"/>
    </font>
    <font>
      <b/>
      <sz val="11"/>
      <color theme="1"/>
      <name val="Sylfaen"/>
      <family val="1"/>
      <charset val="204"/>
    </font>
    <font>
      <sz val="9"/>
      <color theme="1"/>
      <name val="Calibri"/>
      <family val="2"/>
      <charset val="204"/>
    </font>
    <font>
      <sz val="10"/>
      <color theme="1"/>
      <name val="Sylfaen"/>
      <family val="1"/>
    </font>
    <font>
      <sz val="14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1" fontId="10" fillId="2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2" fontId="12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9" fontId="9" fillId="2" borderId="6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I6" sqref="I6"/>
    </sheetView>
  </sheetViews>
  <sheetFormatPr defaultRowHeight="15" x14ac:dyDescent="0.25"/>
  <cols>
    <col min="1" max="1" width="5.140625" customWidth="1"/>
    <col min="2" max="2" width="66.85546875" customWidth="1"/>
    <col min="6" max="6" width="9.140625" bestFit="1" customWidth="1"/>
    <col min="8" max="8" width="9.140625" bestFit="1" customWidth="1"/>
    <col min="11" max="11" width="15.140625" customWidth="1"/>
  </cols>
  <sheetData>
    <row r="1" spans="1:11" ht="18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9.5" x14ac:dyDescent="0.25">
      <c r="A2" s="1"/>
      <c r="B2" s="2"/>
      <c r="C2" s="34" t="s">
        <v>1</v>
      </c>
      <c r="D2" s="34"/>
      <c r="E2" s="34"/>
      <c r="F2" s="34"/>
      <c r="G2" s="34"/>
      <c r="H2" s="34"/>
      <c r="I2" s="34"/>
      <c r="J2" s="34"/>
      <c r="K2" s="3">
        <f>K33</f>
        <v>0</v>
      </c>
    </row>
    <row r="3" spans="1:11" x14ac:dyDescent="0.25">
      <c r="A3" s="35" t="s">
        <v>2</v>
      </c>
      <c r="B3" s="35" t="s">
        <v>3</v>
      </c>
      <c r="C3" s="35" t="s">
        <v>4</v>
      </c>
      <c r="D3" s="37" t="s">
        <v>5</v>
      </c>
      <c r="E3" s="39" t="s">
        <v>6</v>
      </c>
      <c r="F3" s="40"/>
      <c r="G3" s="39" t="s">
        <v>7</v>
      </c>
      <c r="H3" s="40"/>
      <c r="I3" s="41" t="s">
        <v>8</v>
      </c>
      <c r="J3" s="42"/>
      <c r="K3" s="35" t="s">
        <v>9</v>
      </c>
    </row>
    <row r="4" spans="1:11" x14ac:dyDescent="0.25">
      <c r="A4" s="36"/>
      <c r="B4" s="36"/>
      <c r="C4" s="36"/>
      <c r="D4" s="38"/>
      <c r="E4" s="4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4" t="s">
        <v>9</v>
      </c>
      <c r="K4" s="36"/>
    </row>
    <row r="5" spans="1:11" x14ac:dyDescent="0.2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30" x14ac:dyDescent="0.25">
      <c r="A6" s="7">
        <v>1</v>
      </c>
      <c r="B6" s="8" t="s">
        <v>11</v>
      </c>
      <c r="C6" s="9" t="s">
        <v>12</v>
      </c>
      <c r="D6" s="10">
        <v>25</v>
      </c>
      <c r="E6" s="10"/>
      <c r="F6" s="10">
        <f t="shared" ref="F6:F21" si="0">E6*D6</f>
        <v>0</v>
      </c>
      <c r="G6" s="10"/>
      <c r="H6" s="10">
        <f t="shared" ref="H6:H21" si="1">G6*D6</f>
        <v>0</v>
      </c>
      <c r="I6" s="10"/>
      <c r="J6" s="10">
        <f t="shared" ref="J6:J21" si="2">I6*D6</f>
        <v>0</v>
      </c>
      <c r="K6" s="10">
        <f t="shared" ref="K6:K22" si="3">J6+H6+F6</f>
        <v>0</v>
      </c>
    </row>
    <row r="7" spans="1:11" ht="30" x14ac:dyDescent="0.25">
      <c r="A7" s="7">
        <v>2</v>
      </c>
      <c r="B7" s="8" t="s">
        <v>13</v>
      </c>
      <c r="C7" s="9" t="s">
        <v>12</v>
      </c>
      <c r="D7" s="10">
        <v>75</v>
      </c>
      <c r="E7" s="10"/>
      <c r="F7" s="10">
        <f t="shared" si="0"/>
        <v>0</v>
      </c>
      <c r="G7" s="10"/>
      <c r="H7" s="10">
        <f t="shared" si="1"/>
        <v>0</v>
      </c>
      <c r="I7" s="10"/>
      <c r="J7" s="10">
        <f t="shared" si="2"/>
        <v>0</v>
      </c>
      <c r="K7" s="10">
        <f t="shared" si="3"/>
        <v>0</v>
      </c>
    </row>
    <row r="8" spans="1:11" x14ac:dyDescent="0.25">
      <c r="A8" s="7"/>
      <c r="B8" s="11" t="s">
        <v>14</v>
      </c>
      <c r="C8" s="9" t="s">
        <v>12</v>
      </c>
      <c r="D8" s="10">
        <f>D7*1.1</f>
        <v>82.5</v>
      </c>
      <c r="E8" s="10"/>
      <c r="F8" s="10">
        <f t="shared" si="0"/>
        <v>0</v>
      </c>
      <c r="G8" s="10"/>
      <c r="H8" s="10">
        <f t="shared" si="1"/>
        <v>0</v>
      </c>
      <c r="I8" s="10"/>
      <c r="J8" s="10">
        <f t="shared" si="2"/>
        <v>0</v>
      </c>
      <c r="K8" s="10">
        <f t="shared" si="3"/>
        <v>0</v>
      </c>
    </row>
    <row r="9" spans="1:11" x14ac:dyDescent="0.25">
      <c r="A9" s="7"/>
      <c r="B9" s="12" t="s">
        <v>15</v>
      </c>
      <c r="C9" s="9" t="s">
        <v>16</v>
      </c>
      <c r="D9" s="10">
        <f>D7*0.1</f>
        <v>7.5</v>
      </c>
      <c r="E9" s="10"/>
      <c r="F9" s="10">
        <f t="shared" si="0"/>
        <v>0</v>
      </c>
      <c r="G9" s="10"/>
      <c r="H9" s="10">
        <f t="shared" si="1"/>
        <v>0</v>
      </c>
      <c r="I9" s="10"/>
      <c r="J9" s="10">
        <f t="shared" si="2"/>
        <v>0</v>
      </c>
      <c r="K9" s="10">
        <f t="shared" si="3"/>
        <v>0</v>
      </c>
    </row>
    <row r="10" spans="1:11" x14ac:dyDescent="0.25">
      <c r="A10" s="7"/>
      <c r="B10" s="12" t="s">
        <v>17</v>
      </c>
      <c r="C10" s="9" t="s">
        <v>18</v>
      </c>
      <c r="D10" s="10">
        <f>D7*0.05</f>
        <v>3.75</v>
      </c>
      <c r="E10" s="10"/>
      <c r="F10" s="10">
        <f t="shared" si="0"/>
        <v>0</v>
      </c>
      <c r="G10" s="10"/>
      <c r="H10" s="10">
        <f t="shared" si="1"/>
        <v>0</v>
      </c>
      <c r="I10" s="10"/>
      <c r="J10" s="10">
        <f t="shared" si="2"/>
        <v>0</v>
      </c>
      <c r="K10" s="10">
        <f t="shared" si="3"/>
        <v>0</v>
      </c>
    </row>
    <row r="11" spans="1:11" x14ac:dyDescent="0.25">
      <c r="A11" s="7">
        <v>3</v>
      </c>
      <c r="B11" s="13" t="s">
        <v>19</v>
      </c>
      <c r="C11" s="14" t="s">
        <v>20</v>
      </c>
      <c r="D11" s="10">
        <v>4245</v>
      </c>
      <c r="E11" s="10"/>
      <c r="F11" s="10">
        <f t="shared" si="0"/>
        <v>0</v>
      </c>
      <c r="G11" s="10"/>
      <c r="H11" s="10">
        <f t="shared" si="1"/>
        <v>0</v>
      </c>
      <c r="I11" s="10"/>
      <c r="J11" s="10">
        <f t="shared" si="2"/>
        <v>0</v>
      </c>
      <c r="K11" s="10">
        <f t="shared" si="3"/>
        <v>0</v>
      </c>
    </row>
    <row r="12" spans="1:11" x14ac:dyDescent="0.25">
      <c r="A12" s="7"/>
      <c r="B12" s="15" t="s">
        <v>21</v>
      </c>
      <c r="C12" s="9" t="s">
        <v>22</v>
      </c>
      <c r="D12" s="10">
        <f>D11*0.33</f>
        <v>1400.8500000000001</v>
      </c>
      <c r="E12" s="10"/>
      <c r="F12" s="10">
        <f t="shared" si="0"/>
        <v>0</v>
      </c>
      <c r="G12" s="10"/>
      <c r="H12" s="10">
        <f t="shared" si="1"/>
        <v>0</v>
      </c>
      <c r="I12" s="10"/>
      <c r="J12" s="10">
        <f t="shared" si="2"/>
        <v>0</v>
      </c>
      <c r="K12" s="10">
        <f t="shared" si="3"/>
        <v>0</v>
      </c>
    </row>
    <row r="13" spans="1:11" ht="30.75" x14ac:dyDescent="0.25">
      <c r="A13" s="7"/>
      <c r="B13" s="12" t="s">
        <v>38</v>
      </c>
      <c r="C13" s="9" t="s">
        <v>22</v>
      </c>
      <c r="D13" s="10">
        <f>D11*0.4</f>
        <v>1698</v>
      </c>
      <c r="E13" s="10"/>
      <c r="F13" s="10">
        <f t="shared" si="0"/>
        <v>0</v>
      </c>
      <c r="G13" s="10"/>
      <c r="H13" s="10">
        <f t="shared" si="1"/>
        <v>0</v>
      </c>
      <c r="I13" s="10"/>
      <c r="J13" s="10">
        <f t="shared" si="2"/>
        <v>0</v>
      </c>
      <c r="K13" s="10">
        <f t="shared" si="3"/>
        <v>0</v>
      </c>
    </row>
    <row r="14" spans="1:11" ht="14.45" customHeight="1" x14ac:dyDescent="0.25">
      <c r="A14" s="7"/>
      <c r="B14" s="12" t="s">
        <v>23</v>
      </c>
      <c r="C14" s="9" t="s">
        <v>22</v>
      </c>
      <c r="D14" s="10">
        <f>D11*0.25</f>
        <v>1061.25</v>
      </c>
      <c r="E14" s="10"/>
      <c r="F14" s="10">
        <f t="shared" si="0"/>
        <v>0</v>
      </c>
      <c r="G14" s="10"/>
      <c r="H14" s="10">
        <f t="shared" si="1"/>
        <v>0</v>
      </c>
      <c r="I14" s="10"/>
      <c r="J14" s="10">
        <f t="shared" si="2"/>
        <v>0</v>
      </c>
      <c r="K14" s="10">
        <f t="shared" si="3"/>
        <v>0</v>
      </c>
    </row>
    <row r="15" spans="1:11" x14ac:dyDescent="0.25">
      <c r="A15" s="7"/>
      <c r="B15" s="15" t="s">
        <v>24</v>
      </c>
      <c r="C15" s="14" t="s">
        <v>20</v>
      </c>
      <c r="D15" s="10">
        <f>D11*0.009</f>
        <v>38.204999999999998</v>
      </c>
      <c r="E15" s="10"/>
      <c r="F15" s="10">
        <f t="shared" si="0"/>
        <v>0</v>
      </c>
      <c r="G15" s="10"/>
      <c r="H15" s="10">
        <f t="shared" si="1"/>
        <v>0</v>
      </c>
      <c r="I15" s="10"/>
      <c r="J15" s="10">
        <f t="shared" si="2"/>
        <v>0</v>
      </c>
      <c r="K15" s="10">
        <f t="shared" si="3"/>
        <v>0</v>
      </c>
    </row>
    <row r="16" spans="1:11" x14ac:dyDescent="0.25">
      <c r="A16" s="7"/>
      <c r="B16" s="15" t="s">
        <v>25</v>
      </c>
      <c r="C16" s="14" t="s">
        <v>20</v>
      </c>
      <c r="D16" s="10">
        <f>D11*0.01</f>
        <v>42.45</v>
      </c>
      <c r="E16" s="10"/>
      <c r="F16" s="10">
        <f t="shared" si="0"/>
        <v>0</v>
      </c>
      <c r="G16" s="10"/>
      <c r="H16" s="10">
        <f t="shared" si="1"/>
        <v>0</v>
      </c>
      <c r="I16" s="10"/>
      <c r="J16" s="10">
        <f t="shared" si="2"/>
        <v>0</v>
      </c>
      <c r="K16" s="10">
        <f t="shared" si="3"/>
        <v>0</v>
      </c>
    </row>
    <row r="17" spans="1:11" x14ac:dyDescent="0.25">
      <c r="A17" s="7"/>
      <c r="B17" s="15" t="s">
        <v>26</v>
      </c>
      <c r="C17" s="9" t="s">
        <v>12</v>
      </c>
      <c r="D17" s="10">
        <f>D11*0.1</f>
        <v>424.5</v>
      </c>
      <c r="E17" s="10"/>
      <c r="F17" s="10">
        <f t="shared" si="0"/>
        <v>0</v>
      </c>
      <c r="G17" s="10"/>
      <c r="H17" s="10">
        <f t="shared" si="1"/>
        <v>0</v>
      </c>
      <c r="I17" s="10"/>
      <c r="J17" s="10">
        <f t="shared" si="2"/>
        <v>0</v>
      </c>
      <c r="K17" s="10">
        <f t="shared" si="3"/>
        <v>0</v>
      </c>
    </row>
    <row r="18" spans="1:11" x14ac:dyDescent="0.25">
      <c r="A18" s="7"/>
      <c r="B18" s="15" t="s">
        <v>27</v>
      </c>
      <c r="C18" s="9" t="s">
        <v>12</v>
      </c>
      <c r="D18" s="16">
        <f>D11*0.02</f>
        <v>84.9</v>
      </c>
      <c r="E18" s="10"/>
      <c r="F18" s="10">
        <f t="shared" si="0"/>
        <v>0</v>
      </c>
      <c r="G18" s="10"/>
      <c r="H18" s="10">
        <f t="shared" si="1"/>
        <v>0</v>
      </c>
      <c r="I18" s="10"/>
      <c r="J18" s="10">
        <f t="shared" si="2"/>
        <v>0</v>
      </c>
      <c r="K18" s="10">
        <f t="shared" si="3"/>
        <v>0</v>
      </c>
    </row>
    <row r="19" spans="1:11" x14ac:dyDescent="0.25">
      <c r="A19" s="7"/>
      <c r="B19" s="12" t="s">
        <v>17</v>
      </c>
      <c r="C19" s="9" t="s">
        <v>18</v>
      </c>
      <c r="D19" s="10">
        <f>D11*0.01</f>
        <v>42.45</v>
      </c>
      <c r="E19" s="10"/>
      <c r="F19" s="10">
        <f t="shared" si="0"/>
        <v>0</v>
      </c>
      <c r="G19" s="10"/>
      <c r="H19" s="10">
        <f t="shared" si="1"/>
        <v>0</v>
      </c>
      <c r="I19" s="10"/>
      <c r="J19" s="10">
        <f t="shared" si="2"/>
        <v>0</v>
      </c>
      <c r="K19" s="10">
        <f t="shared" si="3"/>
        <v>0</v>
      </c>
    </row>
    <row r="20" spans="1:11" x14ac:dyDescent="0.25">
      <c r="A20" s="17">
        <v>4</v>
      </c>
      <c r="B20" s="12" t="s">
        <v>28</v>
      </c>
      <c r="C20" s="9" t="s">
        <v>18</v>
      </c>
      <c r="D20" s="10">
        <v>8</v>
      </c>
      <c r="E20" s="10"/>
      <c r="F20" s="10">
        <f t="shared" si="0"/>
        <v>0</v>
      </c>
      <c r="G20" s="10"/>
      <c r="H20" s="10">
        <f t="shared" si="1"/>
        <v>0</v>
      </c>
      <c r="I20" s="10"/>
      <c r="J20" s="10">
        <f t="shared" si="2"/>
        <v>0</v>
      </c>
      <c r="K20" s="10">
        <f t="shared" si="3"/>
        <v>0</v>
      </c>
    </row>
    <row r="21" spans="1:11" ht="30" x14ac:dyDescent="0.25">
      <c r="A21" s="17">
        <v>5</v>
      </c>
      <c r="B21" s="12" t="s">
        <v>29</v>
      </c>
      <c r="C21" s="9" t="s">
        <v>30</v>
      </c>
      <c r="D21" s="10">
        <v>3</v>
      </c>
      <c r="E21" s="18"/>
      <c r="F21" s="10">
        <f t="shared" si="0"/>
        <v>0</v>
      </c>
      <c r="G21" s="10"/>
      <c r="H21" s="10">
        <f t="shared" si="1"/>
        <v>0</v>
      </c>
      <c r="I21" s="10"/>
      <c r="J21" s="10">
        <f t="shared" si="2"/>
        <v>0</v>
      </c>
      <c r="K21" s="10">
        <f t="shared" si="3"/>
        <v>0</v>
      </c>
    </row>
    <row r="22" spans="1:11" x14ac:dyDescent="0.25">
      <c r="A22" s="7"/>
      <c r="B22" s="19" t="s">
        <v>9</v>
      </c>
      <c r="C22" s="9"/>
      <c r="D22" s="10"/>
      <c r="E22" s="10"/>
      <c r="F22" s="10">
        <f>SUM(F6:F21)</f>
        <v>0</v>
      </c>
      <c r="G22" s="10"/>
      <c r="H22" s="10">
        <f>SUM(H6:H21)</f>
        <v>0</v>
      </c>
      <c r="I22" s="10"/>
      <c r="J22" s="10">
        <f>SUM(J6:J21)</f>
        <v>0</v>
      </c>
      <c r="K22" s="20">
        <f t="shared" si="3"/>
        <v>0</v>
      </c>
    </row>
    <row r="23" spans="1:11" x14ac:dyDescent="0.25">
      <c r="A23" s="21"/>
      <c r="B23" s="22" t="s">
        <v>31</v>
      </c>
      <c r="C23" s="23">
        <v>0.05</v>
      </c>
      <c r="D23" s="24"/>
      <c r="E23" s="25"/>
      <c r="F23" s="24"/>
      <c r="G23" s="24"/>
      <c r="H23" s="24"/>
      <c r="I23" s="24"/>
      <c r="J23" s="25"/>
      <c r="K23" s="24">
        <f>F22*C23</f>
        <v>0</v>
      </c>
    </row>
    <row r="24" spans="1:11" x14ac:dyDescent="0.25">
      <c r="A24" s="21"/>
      <c r="B24" s="22" t="s">
        <v>9</v>
      </c>
      <c r="C24" s="26"/>
      <c r="D24" s="24"/>
      <c r="E24" s="25"/>
      <c r="F24" s="25"/>
      <c r="G24" s="24"/>
      <c r="H24" s="24"/>
      <c r="I24" s="24"/>
      <c r="J24" s="25"/>
      <c r="K24" s="24">
        <f>K22+K23</f>
        <v>0</v>
      </c>
    </row>
    <row r="25" spans="1:11" x14ac:dyDescent="0.25">
      <c r="A25" s="21"/>
      <c r="B25" s="22" t="s">
        <v>32</v>
      </c>
      <c r="C25" s="23">
        <v>0.08</v>
      </c>
      <c r="D25" s="24"/>
      <c r="E25" s="25"/>
      <c r="F25" s="25"/>
      <c r="G25" s="24"/>
      <c r="H25" s="24"/>
      <c r="I25" s="24"/>
      <c r="J25" s="25"/>
      <c r="K25" s="24">
        <f>K24*C25</f>
        <v>0</v>
      </c>
    </row>
    <row r="26" spans="1:11" x14ac:dyDescent="0.25">
      <c r="A26" s="21"/>
      <c r="B26" s="22" t="s">
        <v>9</v>
      </c>
      <c r="C26" s="26"/>
      <c r="D26" s="24"/>
      <c r="E26" s="25"/>
      <c r="F26" s="25"/>
      <c r="G26" s="24"/>
      <c r="H26" s="24"/>
      <c r="I26" s="24"/>
      <c r="J26" s="25"/>
      <c r="K26" s="24">
        <f>K25+K24</f>
        <v>0</v>
      </c>
    </row>
    <row r="27" spans="1:11" x14ac:dyDescent="0.25">
      <c r="A27" s="21"/>
      <c r="B27" s="22" t="s">
        <v>33</v>
      </c>
      <c r="C27" s="23">
        <v>7.0000000000000007E-2</v>
      </c>
      <c r="D27" s="24"/>
      <c r="E27" s="25"/>
      <c r="F27" s="25"/>
      <c r="G27" s="24"/>
      <c r="H27" s="24"/>
      <c r="I27" s="24"/>
      <c r="J27" s="25"/>
      <c r="K27" s="24">
        <f>K26*C27</f>
        <v>0</v>
      </c>
    </row>
    <row r="28" spans="1:11" x14ac:dyDescent="0.25">
      <c r="A28" s="27"/>
      <c r="B28" s="22" t="s">
        <v>9</v>
      </c>
      <c r="C28" s="26"/>
      <c r="D28" s="24"/>
      <c r="E28" s="25"/>
      <c r="F28" s="25"/>
      <c r="G28" s="24"/>
      <c r="H28" s="24"/>
      <c r="I28" s="24"/>
      <c r="J28" s="25"/>
      <c r="K28" s="24">
        <f>K27+K26</f>
        <v>0</v>
      </c>
    </row>
    <row r="29" spans="1:11" x14ac:dyDescent="0.25">
      <c r="A29" s="27"/>
      <c r="B29" s="22" t="s">
        <v>34</v>
      </c>
      <c r="C29" s="23">
        <v>0.02</v>
      </c>
      <c r="D29" s="24"/>
      <c r="E29" s="25"/>
      <c r="F29" s="25"/>
      <c r="G29" s="24"/>
      <c r="H29" s="24"/>
      <c r="I29" s="24"/>
      <c r="J29" s="25"/>
      <c r="K29" s="24">
        <f>K28*C29</f>
        <v>0</v>
      </c>
    </row>
    <row r="30" spans="1:11" ht="19.5" x14ac:dyDescent="0.25">
      <c r="A30" s="28"/>
      <c r="B30" s="22" t="s">
        <v>35</v>
      </c>
      <c r="C30" s="23">
        <v>0.02</v>
      </c>
      <c r="D30" s="24"/>
      <c r="E30" s="25"/>
      <c r="F30" s="25"/>
      <c r="G30" s="24"/>
      <c r="H30" s="24"/>
      <c r="I30" s="24"/>
      <c r="J30" s="25"/>
      <c r="K30" s="24">
        <f>H22*C30</f>
        <v>0</v>
      </c>
    </row>
    <row r="31" spans="1:11" ht="19.5" x14ac:dyDescent="0.25">
      <c r="A31" s="28"/>
      <c r="B31" s="22" t="s">
        <v>9</v>
      </c>
      <c r="C31" s="26"/>
      <c r="D31" s="24"/>
      <c r="E31" s="25"/>
      <c r="F31" s="25"/>
      <c r="G31" s="24"/>
      <c r="H31" s="24"/>
      <c r="I31" s="24"/>
      <c r="J31" s="25"/>
      <c r="K31" s="24">
        <f>K30+K29+K28</f>
        <v>0</v>
      </c>
    </row>
    <row r="32" spans="1:11" ht="19.5" x14ac:dyDescent="0.25">
      <c r="A32" s="29"/>
      <c r="B32" s="12" t="s">
        <v>36</v>
      </c>
      <c r="C32" s="23">
        <v>0.18</v>
      </c>
      <c r="D32" s="24"/>
      <c r="E32" s="25"/>
      <c r="F32" s="25"/>
      <c r="G32" s="25"/>
      <c r="H32" s="25"/>
      <c r="I32" s="25"/>
      <c r="J32" s="25"/>
      <c r="K32" s="24">
        <f>K31*C32</f>
        <v>0</v>
      </c>
    </row>
    <row r="33" spans="1:11" ht="19.5" x14ac:dyDescent="0.25">
      <c r="A33" s="30"/>
      <c r="B33" s="19" t="s">
        <v>37</v>
      </c>
      <c r="C33" s="9"/>
      <c r="D33" s="31"/>
      <c r="E33" s="31"/>
      <c r="F33" s="31"/>
      <c r="G33" s="31"/>
      <c r="H33" s="31"/>
      <c r="I33" s="31"/>
      <c r="J33" s="31"/>
      <c r="K33" s="32">
        <f>K32+K31</f>
        <v>0</v>
      </c>
    </row>
  </sheetData>
  <mergeCells count="10">
    <mergeCell ref="A1:K1"/>
    <mergeCell ref="C2:J2"/>
    <mergeCell ref="A3:A4"/>
    <mergeCell ref="B3:B4"/>
    <mergeCell ref="C3:C4"/>
    <mergeCell ref="D3:D4"/>
    <mergeCell ref="E3:F3"/>
    <mergeCell ref="G3:H3"/>
    <mergeCell ref="I3:J3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Khizanishvili</dc:creator>
  <cp:lastModifiedBy>Davit Ozashvili</cp:lastModifiedBy>
  <dcterms:created xsi:type="dcterms:W3CDTF">2015-06-05T18:17:20Z</dcterms:created>
  <dcterms:modified xsi:type="dcterms:W3CDTF">2022-08-25T10:01:09Z</dcterms:modified>
</cp:coreProperties>
</file>